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ROTARY MONTHLY REPORTS\2020 REPORTS\"/>
    </mc:Choice>
  </mc:AlternateContent>
  <bookViews>
    <workbookView xWindow="0" yWindow="0" windowWidth="28800" windowHeight="12375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<sst xmlns="http://schemas.openxmlformats.org/spreadsheetml/2006/main" count="265" uniqueCount="151">
  <si>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</si>
  <si>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</si>
  <si>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</si>
  <si>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</si>
  <si>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</si>
  <si>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</si>
  <si>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</si>
  <si>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</si>
  <si>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</si>
  <si>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</si>
  <si>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</si>
  <si>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</si>
  <si>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</si>
  <si>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</si>
  <si>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</si>
  <si>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</si>
  <si>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</si>
  <si>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</si>
  <si>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</si>
  <si>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</si>
  <si>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</si>
  <si>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</si>
  <si>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</si>
  <si>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</si>
  <si>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</si>
  <si>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</si>
  <si>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</si>
  <si>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</si>
  <si>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</si>
  <si>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</si>
  <si>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</si>
  <si>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</si>
  <si>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</si>
  <si>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</si>
  <si>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</si>
  <si>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</si>
  <si>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</si>
  <si>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</si>
  <si>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</si>
  <si>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</si>
  <si>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</si>
  <si>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</si>
  <si>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</si>
  <si>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</si>
  <si>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</si>
  <si>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</si>
  <si>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</si>
  <si>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</si>
  <si>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</si>
  <si>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</si>
  <si>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</si>
  <si>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</si>
  <si>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</si>
  <si>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</si>
  <si>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</si>
  <si>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</si>
  <si>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</si>
  <si>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</si>
  <si>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</si>
  <si>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</si>
  <si>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</si>
  <si>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</si>
  <si>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</si>
  <si>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</si>
  <si>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</si>
  <si>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</si>
  <si>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</si>
  <si>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</si>
  <si>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</si>
  <si>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</si>
  <si>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</si>
  <si>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</si>
  <si>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</si>
  <si>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</si>
  <si>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</si>
  <si>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</si>
  <si>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</si>
  <si>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</si>
  <si>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</si>
  <si>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</si>
  <si>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</si>
  <si>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</si>
  <si>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</si>
  <si>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</si>
  <si>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</si>
  <si>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</si>
  <si>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</si>
  <si>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</si>
  <si>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</si>
  <si>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</si>
  <si>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</si>
  <si>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</si>
  <si>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</si>
  <si>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</si>
  <si>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</si>
  <si>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</si>
  <si>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</si>
  <si>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</si>
  <si>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</si>
  <si>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</si>
  <si>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</si>
  <si>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</si>
  <si>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</si>
  <si>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</si>
  <si>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</si>
  <si>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</si>
  <si>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</si>
  <si>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</si>
  <si>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</si>
  <si>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</si>
  <si>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</si>
  <si>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</si>
  <si>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</si>
  <si>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</si>
  <si>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</si>
  <si>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</si>
  <si>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</si>
  <si>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</si>
  <si>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</si>
  <si>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</si>
  <si>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</si>
  <si>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</si>
  <si>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</si>
  <si>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</si>
  <si>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</si>
  <si>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</si>
  <si>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</si>
  <si>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</si>
  <si>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</si>
  <si>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</si>
  <si>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</si>
  <si>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</si>
  <si>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</si>
  <si>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</si>
  <si>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</si>
  <si>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</si>
  <si>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</si>
  <si>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</si>
  <si>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ALAIN O. SENERPIDA</t>
  </si>
  <si>
    <t>BOGO RESTO BAR, BOGO CITY</t>
  </si>
  <si>
    <t>ZOOM</t>
  </si>
  <si>
    <t>ELJUHN ABOC</t>
  </si>
  <si>
    <t>EDMUND S. DEL PUERTO</t>
  </si>
  <si>
    <t>OLIVER GIMENEZ</t>
  </si>
  <si>
    <t>NEW MEMBER</t>
  </si>
  <si>
    <t>PRES. JOVEN J. MONDIGO, JR.</t>
  </si>
  <si>
    <t>DAANLUNGSOD CEMETERY, MEDELLIN, CEBU</t>
  </si>
  <si>
    <t>CEMETERY CLEAN UP @ BARANGAY DAANLUNGSOD, MEDELLIN, CEBU</t>
  </si>
  <si>
    <t>RESIDENTS AND CONSTITUENTS</t>
  </si>
  <si>
    <t>JOVEN J. MONDIGI, JR.</t>
  </si>
  <si>
    <t>RAYMOND R. 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</si>
</sst>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170" fontId="65" fillId="0" borderId="127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32" fillId="0" borderId="105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1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19" zoomScale="140" zoomScaleNormal="140" zoomScaleSheetLayoutView="100" workbookViewId="0">
      <selection activeCell="N6" sqref="N6:P6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44105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149</v>
      </c>
      <c r="J6" s="78"/>
      <c r="K6" s="78"/>
      <c r="L6" s="78"/>
      <c r="M6" s="78"/>
      <c r="N6" s="78" t="s">
        <v>150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44142</v>
      </c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>
        <v>44119</v>
      </c>
      <c r="C11" s="155"/>
      <c r="D11" s="113">
        <v>27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139</v>
      </c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/>
      <c r="C15" s="157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81"/>
      <c r="B17" s="156">
        <v>44105</v>
      </c>
      <c r="C17" s="157"/>
      <c r="D17" s="81"/>
      <c r="E17" s="68"/>
      <c r="F17" s="68"/>
      <c r="G17" s="68"/>
      <c r="H17" s="69"/>
      <c r="I17" s="70"/>
      <c r="J17" s="63">
        <v>26</v>
      </c>
      <c r="K17" s="63"/>
      <c r="L17" s="71"/>
      <c r="M17" s="61"/>
      <c r="N17" s="61"/>
      <c r="O17" s="66"/>
      <c r="P17" s="44" t="s">
        <v>139</v>
      </c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>
        <v>44125</v>
      </c>
      <c r="C19" s="157"/>
      <c r="D19" s="60"/>
      <c r="E19" s="61"/>
      <c r="F19" s="61"/>
      <c r="G19" s="61"/>
      <c r="H19" s="61"/>
      <c r="I19" s="61"/>
      <c r="J19" s="69"/>
      <c r="K19" s="70"/>
      <c r="L19" s="63">
        <v>10</v>
      </c>
      <c r="M19" s="63"/>
      <c r="N19" s="62"/>
      <c r="O19" s="176"/>
      <c r="P19" s="44" t="s">
        <v>146</v>
      </c>
    </row>
    <row r="20" spans="1:16" s="35" customFormat="1" ht="12" customHeight="1" thickTop="1" thickBot="1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>
        <v>44114</v>
      </c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>
        <v>1</v>
      </c>
      <c r="O27" s="179"/>
      <c r="P27" s="45" t="s">
        <v>140</v>
      </c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31</v>
      </c>
      <c r="J31" s="159" t="s">
        <v>7</v>
      </c>
      <c r="K31" s="160"/>
      <c r="L31" s="160"/>
      <c r="M31" s="160"/>
      <c r="N31" s="160"/>
      <c r="O31" s="160"/>
      <c r="P31" s="3">
        <v>0</v>
      </c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>
        <v>0</v>
      </c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>
        <v>0</v>
      </c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31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 t="s">
        <v>141</v>
      </c>
      <c r="C37" s="197"/>
      <c r="D37" s="197"/>
      <c r="E37" s="197"/>
      <c r="F37" s="197"/>
      <c r="G37" s="198"/>
      <c r="H37" s="119" t="s">
        <v>144</v>
      </c>
      <c r="I37" s="119"/>
      <c r="J37" s="119"/>
      <c r="K37" s="119"/>
      <c r="L37" s="119"/>
      <c r="M37" s="119" t="s">
        <v>145</v>
      </c>
      <c r="N37" s="119"/>
      <c r="O37" s="119"/>
      <c r="P37" s="120"/>
    </row>
    <row r="38" spans="1:16" s="38" customFormat="1" ht="12.75" customHeight="1">
      <c r="A38" s="39">
        <v>2</v>
      </c>
      <c r="B38" s="199" t="s">
        <v>142</v>
      </c>
      <c r="C38" s="200"/>
      <c r="D38" s="200"/>
      <c r="E38" s="200"/>
      <c r="F38" s="200"/>
      <c r="G38" s="201"/>
      <c r="H38" s="121" t="s">
        <v>144</v>
      </c>
      <c r="I38" s="121"/>
      <c r="J38" s="121"/>
      <c r="K38" s="121"/>
      <c r="L38" s="121"/>
      <c r="M38" s="121" t="s">
        <v>145</v>
      </c>
      <c r="N38" s="121"/>
      <c r="O38" s="121"/>
      <c r="P38" s="122"/>
    </row>
    <row r="39" spans="1:16" s="38" customFormat="1" ht="12.75" customHeight="1">
      <c r="A39" s="39">
        <v>3</v>
      </c>
      <c r="B39" s="199" t="s">
        <v>143</v>
      </c>
      <c r="C39" s="200"/>
      <c r="D39" s="200"/>
      <c r="E39" s="200"/>
      <c r="F39" s="200"/>
      <c r="G39" s="201"/>
      <c r="H39" s="121" t="s">
        <v>144</v>
      </c>
      <c r="I39" s="121"/>
      <c r="J39" s="121"/>
      <c r="K39" s="121"/>
      <c r="L39" s="121"/>
      <c r="M39" s="121" t="s">
        <v>145</v>
      </c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RAYMOND R. OLIVAR</v>
      </c>
      <c r="B52" s="144"/>
      <c r="C52" s="145"/>
      <c r="D52" s="145"/>
      <c r="E52" s="145"/>
      <c r="F52" s="145"/>
      <c r="G52" s="145" t="str">
        <f>I6</f>
        <v>JOVEN J. MONDIGI, JR.</v>
      </c>
      <c r="H52" s="145"/>
      <c r="I52" s="145"/>
      <c r="J52" s="145"/>
      <c r="K52" s="145"/>
      <c r="L52" s="145"/>
      <c r="M52" s="146" t="s">
        <v>138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topLeftCell="C1" zoomScale="200" zoomScaleNormal="200" workbookViewId="0">
      <selection activeCell="T12" sqref="T12:AA12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METRO BOGO</v>
      </c>
      <c r="B3" s="266"/>
      <c r="C3" s="266"/>
      <c r="D3" s="266"/>
      <c r="E3" s="266"/>
      <c r="F3" s="266" t="str">
        <f>'Summary of Activities'!I6</f>
        <v>JOVEN J. MONDIGI, JR.</v>
      </c>
      <c r="G3" s="266"/>
      <c r="H3" s="266"/>
      <c r="I3" s="266"/>
      <c r="J3" s="266"/>
      <c r="K3" s="266"/>
      <c r="L3" s="266" t="str">
        <f>'Summary of Activities'!N6</f>
        <v>RAYMOND R. OLIVAR</v>
      </c>
      <c r="M3" s="266"/>
      <c r="N3" s="266"/>
      <c r="O3" s="266"/>
      <c r="P3" s="266"/>
      <c r="Q3" s="266"/>
      <c r="R3" s="266" t="str">
        <f>'Summary of Activities'!H6</f>
        <v>1-C</v>
      </c>
      <c r="S3" s="266"/>
      <c r="T3" s="213">
        <f>'Summary of Activities'!K2</f>
        <v>44105</v>
      </c>
      <c r="U3" s="213"/>
      <c r="V3" s="213"/>
      <c r="W3" s="213"/>
      <c r="X3" s="214">
        <f>'Summary of Activities'!O8</f>
        <v>44142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44125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/>
      <c r="Y5" s="227" t="s">
        <v>52</v>
      </c>
      <c r="Z5" s="227"/>
      <c r="AA5" s="228"/>
    </row>
    <row r="6" spans="1:27" s="7" customFormat="1" ht="13.5" thickBot="1">
      <c r="A6" s="249"/>
      <c r="B6" s="247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>
        <v>200</v>
      </c>
      <c r="V6" s="47">
        <v>6</v>
      </c>
      <c r="W6" s="50">
        <v>3000</v>
      </c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147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148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/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0</v>
      </c>
      <c r="G47" s="282"/>
      <c r="H47" s="281">
        <f>D6+D11+D16+D21+D26+D31+D36+D41</f>
        <v>0</v>
      </c>
      <c r="I47" s="282"/>
      <c r="J47" s="210">
        <f>E6+E11+E16+E21+E26+E31+E36+E41</f>
        <v>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0</v>
      </c>
      <c r="G51" s="282"/>
      <c r="H51" s="281">
        <f>P6+P11+P16+P21+P26+P31+P36+P41</f>
        <v>0</v>
      </c>
      <c r="I51" s="282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200</v>
      </c>
      <c r="G53" s="209"/>
      <c r="H53" s="208">
        <f>V6+V11+V16+V21+V26+V31+V36+V41</f>
        <v>6</v>
      </c>
      <c r="I53" s="209"/>
      <c r="J53" s="210">
        <f>W6+W11+W16+W21+W26+W31+W36+W41</f>
        <v>3000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>
        <f>SUM(F47:G53)</f>
        <v>200</v>
      </c>
      <c r="G55" s="272"/>
      <c r="H55" s="271">
        <f>SUM(H47:I53)</f>
        <v>6</v>
      </c>
      <c r="I55" s="272"/>
      <c r="J55" s="268">
        <f>SUM(J47:L53)</f>
        <v>3000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2020-07-15T07:23:56Z</cp:lastPrinted>
  <dcterms:created xsi:type="dcterms:W3CDTF">2013-07-03T03:04:40Z</dcterms:created>
  <dcterms:modified xsi:type="dcterms:W3CDTF">2021-01-13T02:58:31Z</dcterms:modified>
</cp:coreProperties>
</file>