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ocuments\ROTARY MONTHLY REPORTS\2020 REPORTS\"/>
    </mc:Choice>
  </mc:AlternateContent>
  <bookViews>
    <workbookView xWindow="0" yWindow="0" windowWidth="28800" windowHeight="12375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48" i="5"/>
  <c r="J49" i="5"/>
  <c r="J50" i="5"/>
  <c r="J51" i="5"/>
  <c r="J53" i="5"/>
  <c r="J55" i="5"/>
  <c r="H53" i="5"/>
  <c r="H47" i="5"/>
  <c r="H48" i="5"/>
  <c r="H49" i="5"/>
  <c r="H50" i="5"/>
  <c r="H51" i="5"/>
  <c r="H52" i="5"/>
  <c r="H55" i="5"/>
  <c r="F53" i="5"/>
  <c r="F47" i="5"/>
  <c r="F48" i="5"/>
  <c r="F49" i="5"/>
  <c r="F50" i="5"/>
  <c r="F51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<sst xmlns="http://schemas.openxmlformats.org/spreadsheetml/2006/main" count="265" uniqueCount="151">
  <si>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</si>
  <si>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</si>
  <si>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</si>
  <si>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</si>
  <si>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</si>
  <si>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</si>
  <si>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</si>
  <si>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</si>
  <si>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</si>
  <si>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</si>
  <si>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</si>
  <si>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</si>
  <si>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</si>
  <si>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</si>
  <si>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</si>
  <si>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</si>
  <si>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</si>
  <si>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</si>
  <si>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</si>
  <si>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</si>
  <si>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</si>
  <si>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</si>
  <si>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</si>
  <si>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</si>
  <si>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</si>
  <si>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</si>
  <si>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</si>
  <si>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</si>
  <si>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</si>
  <si>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</si>
  <si>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</si>
  <si>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</si>
  <si>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</si>
  <si>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</si>
  <si>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</si>
  <si>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</si>
  <si>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</si>
  <si>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</si>
  <si>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</si>
  <si>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</si>
  <si>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</si>
  <si>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</si>
  <si>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</si>
  <si>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</si>
  <si>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</si>
  <si>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</si>
  <si>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</si>
  <si>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</si>
  <si>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</si>
  <si>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</si>
  <si>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</si>
  <si>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</si>
  <si>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</si>
  <si>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</si>
  <si>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</si>
  <si>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</si>
  <si>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</si>
  <si>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</si>
  <si>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</si>
  <si>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</si>
  <si>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</si>
  <si>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</si>
  <si>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</si>
  <si>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</si>
  <si>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</si>
  <si>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</si>
  <si>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</si>
  <si>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</si>
  <si>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</si>
  <si>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</si>
  <si>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</si>
  <si>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</si>
  <si>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</si>
  <si>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</si>
  <si>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</si>
  <si>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</si>
  <si>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</si>
  <si>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</si>
  <si>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</si>
  <si>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</si>
  <si>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</si>
  <si>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</si>
  <si>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</si>
  <si>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</si>
  <si>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</si>
  <si>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</si>
  <si>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</si>
  <si>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</si>
  <si>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</si>
  <si>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</si>
  <si>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</si>
  <si>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</si>
  <si>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</si>
  <si>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</si>
  <si>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</si>
  <si>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</si>
  <si>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</si>
  <si>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</si>
  <si>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</si>
  <si>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</si>
  <si>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</si>
  <si>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</si>
  <si>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</si>
  <si>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</si>
  <si>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</si>
  <si>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</si>
  <si>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</si>
  <si>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</si>
  <si>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</si>
  <si>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</si>
  <si>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</si>
  <si>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</si>
  <si>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</si>
  <si>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</si>
  <si>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</si>
  <si>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</si>
  <si>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</si>
  <si>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</si>
  <si>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</si>
  <si>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</si>
  <si>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</si>
  <si>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</si>
  <si>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</si>
  <si>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</si>
  <si>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</si>
  <si>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</si>
  <si>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</si>
  <si>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</si>
  <si>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</si>
  <si>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</si>
  <si>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</si>
  <si>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</si>
  <si>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</si>
  <si>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</si>
  <si>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</si>
  <si>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</si>
  <si>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METRO BOGO</t>
  </si>
  <si>
    <t>1-C</t>
  </si>
  <si>
    <t>ALAIN O. SENERPIDA</t>
  </si>
  <si>
    <t>BOGO RESTO BAR, BOGO CITY</t>
  </si>
  <si>
    <t>ZOOM</t>
  </si>
  <si>
    <t>ELJUHN ABOC</t>
  </si>
  <si>
    <t>EDMUND S. DEL PUERTO</t>
  </si>
  <si>
    <t>OLIVER GIMENEZ</t>
  </si>
  <si>
    <t>NEW MEMBER</t>
  </si>
  <si>
    <t>PRES. JOVEN J. MONDIGO, JR.</t>
  </si>
  <si>
    <t>DAANLUNGSOD CEMETERY, MEDELLIN, CEBU</t>
  </si>
  <si>
    <t>CEMETERY CLEAN UP @ BARANGAY DAANLUNGSOD, MEDELLIN, CEBU</t>
  </si>
  <si>
    <t>RESIDENTS AND CONSTITUENTS</t>
  </si>
  <si>
    <t>JOVEN J. MONDIGI, JR.</t>
  </si>
  <si>
    <t>RAYMOND R. OLIVAR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</si>
</sst>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opLeftCell="A19" zoomScale="140" zoomScaleNormal="140" zoomScaleSheetLayoutView="100" workbookViewId="0">
      <selection activeCell="N6" sqref="N6:P6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44105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136</v>
      </c>
      <c r="B6" s="76"/>
      <c r="C6" s="77"/>
      <c r="D6" s="77"/>
      <c r="E6" s="77"/>
      <c r="F6" s="77"/>
      <c r="G6" s="77"/>
      <c r="H6" s="27" t="s">
        <v>137</v>
      </c>
      <c r="I6" s="78" t="s">
        <v>149</v>
      </c>
      <c r="J6" s="78"/>
      <c r="K6" s="78"/>
      <c r="L6" s="78"/>
      <c r="M6" s="78"/>
      <c r="N6" s="78" t="s">
        <v>150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44142</v>
      </c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>
        <v>44119</v>
      </c>
      <c r="C11" s="155"/>
      <c r="D11" s="113">
        <v>27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139</v>
      </c>
    </row>
    <row r="12" spans="1:16" s="35" customFormat="1" ht="12" customHeight="1" thickTop="1" thickBot="1">
      <c r="A12" s="181"/>
      <c r="B12" s="156"/>
      <c r="C12" s="157"/>
      <c r="D12" s="102"/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/>
    </row>
    <row r="13" spans="1:16" s="35" customFormat="1" ht="12" customHeight="1" thickTop="1" thickBot="1">
      <c r="A13" s="181"/>
      <c r="B13" s="156"/>
      <c r="C13" s="157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81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1"/>
      <c r="B15" s="156"/>
      <c r="C15" s="157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81"/>
      <c r="B16" s="156"/>
      <c r="C16" s="157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81"/>
      <c r="B17" s="156">
        <v>44105</v>
      </c>
      <c r="C17" s="157"/>
      <c r="D17" s="81"/>
      <c r="E17" s="68"/>
      <c r="F17" s="68"/>
      <c r="G17" s="68"/>
      <c r="H17" s="69"/>
      <c r="I17" s="70"/>
      <c r="J17" s="63">
        <v>26</v>
      </c>
      <c r="K17" s="63"/>
      <c r="L17" s="71"/>
      <c r="M17" s="61"/>
      <c r="N17" s="61"/>
      <c r="O17" s="66"/>
      <c r="P17" s="44" t="s">
        <v>139</v>
      </c>
    </row>
    <row r="18" spans="1:16" s="35" customFormat="1" ht="12" customHeight="1" thickTop="1" thickBot="1">
      <c r="A18" s="181"/>
      <c r="B18" s="156"/>
      <c r="C18" s="157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1"/>
      <c r="B19" s="156">
        <v>44125</v>
      </c>
      <c r="C19" s="157"/>
      <c r="D19" s="60"/>
      <c r="E19" s="61"/>
      <c r="F19" s="61"/>
      <c r="G19" s="61"/>
      <c r="H19" s="61"/>
      <c r="I19" s="61"/>
      <c r="J19" s="69"/>
      <c r="K19" s="70"/>
      <c r="L19" s="63">
        <v>10</v>
      </c>
      <c r="M19" s="63"/>
      <c r="N19" s="62"/>
      <c r="O19" s="176"/>
      <c r="P19" s="44" t="s">
        <v>146</v>
      </c>
    </row>
    <row r="20" spans="1:16" s="35" customFormat="1" ht="12" customHeight="1" thickTop="1" thickBot="1">
      <c r="A20" s="181"/>
      <c r="B20" s="156"/>
      <c r="C20" s="157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6"/>
      <c r="P20" s="44"/>
    </row>
    <row r="21" spans="1:16" s="35" customFormat="1" ht="12" customHeight="1" thickTop="1" thickBot="1">
      <c r="A21" s="181"/>
      <c r="B21" s="156"/>
      <c r="C21" s="157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6"/>
      <c r="P21" s="44"/>
    </row>
    <row r="22" spans="1:16" s="35" customFormat="1" ht="12" customHeight="1" thickTop="1" thickBot="1">
      <c r="A22" s="181"/>
      <c r="B22" s="156"/>
      <c r="C22" s="157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6"/>
      <c r="P22" s="44"/>
    </row>
    <row r="23" spans="1:16" s="35" customFormat="1" ht="12" customHeight="1" thickTop="1" thickBot="1">
      <c r="A23" s="181"/>
      <c r="B23" s="156"/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6"/>
      <c r="P23" s="44"/>
    </row>
    <row r="24" spans="1:16" s="35" customFormat="1" ht="12" customHeight="1" thickTop="1" thickBot="1">
      <c r="A24" s="181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>
      <c r="A26" s="181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>
      <c r="A27" s="182"/>
      <c r="B27" s="183">
        <v>44114</v>
      </c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>
        <v>1</v>
      </c>
      <c r="O27" s="179"/>
      <c r="P27" s="45" t="s">
        <v>140</v>
      </c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31</v>
      </c>
      <c r="J31" s="159" t="s">
        <v>7</v>
      </c>
      <c r="K31" s="160"/>
      <c r="L31" s="160"/>
      <c r="M31" s="160"/>
      <c r="N31" s="160"/>
      <c r="O31" s="160"/>
      <c r="P31" s="3">
        <v>0</v>
      </c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>
        <v>0</v>
      </c>
      <c r="J32" s="161" t="s">
        <v>18</v>
      </c>
      <c r="K32" s="162"/>
      <c r="L32" s="162"/>
      <c r="M32" s="162"/>
      <c r="N32" s="162"/>
      <c r="O32" s="162"/>
      <c r="P32" s="5">
        <v>0</v>
      </c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>
        <v>0</v>
      </c>
      <c r="J33" s="163" t="s">
        <v>8</v>
      </c>
      <c r="K33" s="164"/>
      <c r="L33" s="164"/>
      <c r="M33" s="164"/>
      <c r="N33" s="164"/>
      <c r="O33" s="164"/>
      <c r="P33" s="36">
        <f>SUM(P31:P32)</f>
        <v>0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31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6" t="s">
        <v>141</v>
      </c>
      <c r="C37" s="197"/>
      <c r="D37" s="197"/>
      <c r="E37" s="197"/>
      <c r="F37" s="197"/>
      <c r="G37" s="198"/>
      <c r="H37" s="119" t="s">
        <v>144</v>
      </c>
      <c r="I37" s="119"/>
      <c r="J37" s="119"/>
      <c r="K37" s="119"/>
      <c r="L37" s="119"/>
      <c r="M37" s="119" t="s">
        <v>145</v>
      </c>
      <c r="N37" s="119"/>
      <c r="O37" s="119"/>
      <c r="P37" s="120"/>
    </row>
    <row r="38" spans="1:16" s="38" customFormat="1" ht="12.75" customHeight="1">
      <c r="A38" s="39">
        <v>2</v>
      </c>
      <c r="B38" s="199" t="s">
        <v>142</v>
      </c>
      <c r="C38" s="200"/>
      <c r="D38" s="200"/>
      <c r="E38" s="200"/>
      <c r="F38" s="200"/>
      <c r="G38" s="201"/>
      <c r="H38" s="121" t="s">
        <v>144</v>
      </c>
      <c r="I38" s="121"/>
      <c r="J38" s="121"/>
      <c r="K38" s="121"/>
      <c r="L38" s="121"/>
      <c r="M38" s="121" t="s">
        <v>145</v>
      </c>
      <c r="N38" s="121"/>
      <c r="O38" s="121"/>
      <c r="P38" s="122"/>
    </row>
    <row r="39" spans="1:16" s="38" customFormat="1" ht="12.75" customHeight="1">
      <c r="A39" s="39">
        <v>3</v>
      </c>
      <c r="B39" s="199" t="s">
        <v>143</v>
      </c>
      <c r="C39" s="200"/>
      <c r="D39" s="200"/>
      <c r="E39" s="200"/>
      <c r="F39" s="200"/>
      <c r="G39" s="201"/>
      <c r="H39" s="121" t="s">
        <v>144</v>
      </c>
      <c r="I39" s="121"/>
      <c r="J39" s="121"/>
      <c r="K39" s="121"/>
      <c r="L39" s="121"/>
      <c r="M39" s="121" t="s">
        <v>145</v>
      </c>
      <c r="N39" s="121"/>
      <c r="O39" s="121"/>
      <c r="P39" s="122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RAYMOND R. OLIVAR</v>
      </c>
      <c r="B52" s="144"/>
      <c r="C52" s="145"/>
      <c r="D52" s="145"/>
      <c r="E52" s="145"/>
      <c r="F52" s="145"/>
      <c r="G52" s="145" t="str">
        <f>I6</f>
        <v>JOVEN J. MONDIGI, JR.</v>
      </c>
      <c r="H52" s="145"/>
      <c r="I52" s="145"/>
      <c r="J52" s="145"/>
      <c r="K52" s="145"/>
      <c r="L52" s="145"/>
      <c r="M52" s="146" t="s">
        <v>138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abSelected="1" topLeftCell="C1" zoomScale="200" zoomScaleNormal="200" workbookViewId="0">
      <selection activeCell="T12" sqref="T12:AA12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5" t="s">
        <v>114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5" customHeight="1">
      <c r="A2" s="212" t="s">
        <v>59</v>
      </c>
      <c r="B2" s="212"/>
      <c r="C2" s="212"/>
      <c r="D2" s="212"/>
      <c r="E2" s="212"/>
      <c r="F2" s="267" t="s">
        <v>60</v>
      </c>
      <c r="G2" s="267"/>
      <c r="H2" s="267"/>
      <c r="I2" s="267"/>
      <c r="J2" s="267"/>
      <c r="K2" s="267"/>
      <c r="L2" s="267" t="s">
        <v>61</v>
      </c>
      <c r="M2" s="267"/>
      <c r="N2" s="267"/>
      <c r="O2" s="267"/>
      <c r="P2" s="267"/>
      <c r="Q2" s="267"/>
      <c r="R2" s="267" t="s">
        <v>62</v>
      </c>
      <c r="S2" s="267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95" customHeight="1" thickBot="1">
      <c r="A3" s="266" t="str">
        <f>'Summary of Activities'!A6</f>
        <v>METRO BOGO</v>
      </c>
      <c r="B3" s="266"/>
      <c r="C3" s="266"/>
      <c r="D3" s="266"/>
      <c r="E3" s="266"/>
      <c r="F3" s="266" t="str">
        <f>'Summary of Activities'!I6</f>
        <v>JOVEN J. MONDIGI, JR.</v>
      </c>
      <c r="G3" s="266"/>
      <c r="H3" s="266"/>
      <c r="I3" s="266"/>
      <c r="J3" s="266"/>
      <c r="K3" s="266"/>
      <c r="L3" s="266" t="str">
        <f>'Summary of Activities'!N6</f>
        <v>RAYMOND R. OLIVAR</v>
      </c>
      <c r="M3" s="266"/>
      <c r="N3" s="266"/>
      <c r="O3" s="266"/>
      <c r="P3" s="266"/>
      <c r="Q3" s="266"/>
      <c r="R3" s="266" t="str">
        <f>'Summary of Activities'!H6</f>
        <v>1-C</v>
      </c>
      <c r="S3" s="266"/>
      <c r="T3" s="213">
        <f>'Summary of Activities'!K2</f>
        <v>44105</v>
      </c>
      <c r="U3" s="213"/>
      <c r="V3" s="213"/>
      <c r="W3" s="213"/>
      <c r="X3" s="214">
        <f>'Summary of Activities'!O8</f>
        <v>44142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3.5">
      <c r="A5" s="249">
        <v>1</v>
      </c>
      <c r="B5" s="246">
        <f>'Summary of Activities'!B19</f>
        <v>44125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/>
      <c r="Y5" s="227" t="s">
        <v>52</v>
      </c>
      <c r="Z5" s="227"/>
      <c r="AA5" s="228"/>
    </row>
    <row r="6" spans="1:27" s="7" customFormat="1" ht="13.5" thickBot="1">
      <c r="A6" s="249"/>
      <c r="B6" s="247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>
        <v>200</v>
      </c>
      <c r="V6" s="47">
        <v>6</v>
      </c>
      <c r="W6" s="50">
        <v>3000</v>
      </c>
      <c r="X6" s="52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 t="s">
        <v>147</v>
      </c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 t="s">
        <v>148</v>
      </c>
      <c r="U7" s="262"/>
      <c r="V7" s="262"/>
      <c r="W7" s="262"/>
      <c r="X7" s="262"/>
      <c r="Y7" s="262"/>
      <c r="Z7" s="262"/>
      <c r="AA7" s="263"/>
    </row>
    <row r="8" spans="1:27" ht="5.0999999999999996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>
      <c r="A10" s="249">
        <v>2</v>
      </c>
      <c r="B10" s="246">
        <f>'Summary of Activities'!B20</f>
        <v>0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/>
      <c r="Y10" s="227" t="s">
        <v>52</v>
      </c>
      <c r="Z10" s="227"/>
      <c r="AA10" s="228"/>
    </row>
    <row r="11" spans="1:27" s="7" customFormat="1" ht="13.5" thickBot="1">
      <c r="A11" s="249"/>
      <c r="B11" s="247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29" t="s">
        <v>50</v>
      </c>
      <c r="Z11" s="229"/>
      <c r="AA11" s="230"/>
    </row>
    <row r="12" spans="1:27" ht="13.5" thickBot="1">
      <c r="A12" s="250"/>
      <c r="B12" s="248"/>
      <c r="C12" s="251" t="s">
        <v>41</v>
      </c>
      <c r="D12" s="25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/>
      <c r="U12" s="232"/>
      <c r="V12" s="232"/>
      <c r="W12" s="232"/>
      <c r="X12" s="232"/>
      <c r="Y12" s="232"/>
      <c r="Z12" s="232"/>
      <c r="AA12" s="233"/>
    </row>
    <row r="13" spans="1:27" ht="5.0999999999999996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>
      <c r="A15" s="249">
        <v>3</v>
      </c>
      <c r="B15" s="246">
        <f>'Summary of Activities'!B21</f>
        <v>0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/>
      <c r="Y15" s="227" t="s">
        <v>52</v>
      </c>
      <c r="Z15" s="227"/>
      <c r="AA15" s="228"/>
    </row>
    <row r="16" spans="1:27" s="7" customFormat="1" ht="13.5" thickBot="1">
      <c r="A16" s="249"/>
      <c r="B16" s="247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3.5" thickBot="1">
      <c r="A17" s="250"/>
      <c r="B17" s="248"/>
      <c r="C17" s="251" t="s">
        <v>41</v>
      </c>
      <c r="D17" s="25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/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>
      <c r="A20" s="249">
        <v>4</v>
      </c>
      <c r="B20" s="246">
        <f>'Summary of Activities'!B22</f>
        <v>0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/>
      <c r="Y20" s="227" t="s">
        <v>52</v>
      </c>
      <c r="Z20" s="227"/>
      <c r="AA20" s="228"/>
    </row>
    <row r="21" spans="1:27" s="7" customFormat="1" ht="13.5" thickBot="1">
      <c r="A21" s="249"/>
      <c r="B21" s="247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3.5" thickBot="1">
      <c r="A22" s="250"/>
      <c r="B22" s="248"/>
      <c r="C22" s="251" t="s">
        <v>41</v>
      </c>
      <c r="D22" s="25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/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>
      <c r="A25" s="249">
        <v>5</v>
      </c>
      <c r="B25" s="246">
        <f>'Summary of Activities'!B23</f>
        <v>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/>
      <c r="Y25" s="227" t="s">
        <v>52</v>
      </c>
      <c r="Z25" s="227"/>
      <c r="AA25" s="228"/>
    </row>
    <row r="26" spans="1:27" s="7" customFormat="1" ht="13.5" thickBot="1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3.5" thickBot="1">
      <c r="A27" s="250"/>
      <c r="B27" s="248"/>
      <c r="C27" s="251" t="s">
        <v>41</v>
      </c>
      <c r="D27" s="25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/>
      <c r="U27" s="232"/>
      <c r="V27" s="232"/>
      <c r="W27" s="232"/>
      <c r="X27" s="232"/>
      <c r="Y27" s="232"/>
      <c r="Z27" s="232"/>
      <c r="AA27" s="233"/>
    </row>
    <row r="28" spans="1:27" ht="5.0999999999999996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>
      <c r="A30" s="249">
        <v>6</v>
      </c>
      <c r="B30" s="246">
        <f>'Summary of Activities'!B24</f>
        <v>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3.5" thickBot="1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3.5" thickBot="1">
      <c r="A32" s="250"/>
      <c r="B32" s="248"/>
      <c r="C32" s="251" t="s">
        <v>41</v>
      </c>
      <c r="D32" s="25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/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3.5" thickBot="1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3.5" thickBot="1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>
      <c r="A40" s="249">
        <v>8</v>
      </c>
      <c r="B40" s="246">
        <f>'Summary of Activities'!B26</f>
        <v>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3.5" thickBot="1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3.5" thickBot="1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8" t="s">
        <v>57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10"/>
      <c r="N44" s="295" t="s">
        <v>65</v>
      </c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</row>
    <row r="45" spans="1:27" ht="12" customHeight="1" thickTop="1" thickBot="1">
      <c r="A45" s="305" t="s">
        <v>58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7"/>
      <c r="M45" s="11">
        <v>1</v>
      </c>
      <c r="N45" s="296" t="s">
        <v>122</v>
      </c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8"/>
    </row>
    <row r="46" spans="1:27" ht="14.25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3" t="s">
        <v>68</v>
      </c>
      <c r="I46" s="284"/>
      <c r="J46" s="279" t="s">
        <v>70</v>
      </c>
      <c r="K46" s="279"/>
      <c r="L46" s="280"/>
      <c r="M46" s="11">
        <v>2</v>
      </c>
      <c r="N46" s="299" t="s">
        <v>123</v>
      </c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</row>
    <row r="47" spans="1:27" ht="12" customHeight="1">
      <c r="A47" s="20">
        <v>1</v>
      </c>
      <c r="B47" s="291" t="s">
        <v>43</v>
      </c>
      <c r="C47" s="291"/>
      <c r="D47" s="291"/>
      <c r="E47" s="291"/>
      <c r="F47" s="281">
        <f>C6+C11+C16+C21+C26+C31+C36+C41</f>
        <v>0</v>
      </c>
      <c r="G47" s="282"/>
      <c r="H47" s="281">
        <f>D6+D11+D16+D21+D26+D31+D36+D41</f>
        <v>0</v>
      </c>
      <c r="I47" s="282"/>
      <c r="J47" s="210">
        <f>E6+E11+E16+E21+E26+E31+E36+E41</f>
        <v>0</v>
      </c>
      <c r="K47" s="210"/>
      <c r="L47" s="211"/>
      <c r="M47" s="11">
        <v>3</v>
      </c>
      <c r="N47" s="302" t="s">
        <v>124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4"/>
    </row>
    <row r="48" spans="1:27" ht="12" customHeight="1">
      <c r="A48" s="20">
        <v>2</v>
      </c>
      <c r="B48" s="291" t="s">
        <v>53</v>
      </c>
      <c r="C48" s="291"/>
      <c r="D48" s="291"/>
      <c r="E48" s="291"/>
      <c r="F48" s="281">
        <f>F6+F11+F16+F21+F26+F31+F36+F41</f>
        <v>0</v>
      </c>
      <c r="G48" s="282"/>
      <c r="H48" s="281">
        <f>G6+G11+G16+G21+G26+G31+G36+G41</f>
        <v>0</v>
      </c>
      <c r="I48" s="282"/>
      <c r="J48" s="210">
        <f>H6+H11+H16+H21+H26+H31+H36+H41</f>
        <v>0</v>
      </c>
      <c r="K48" s="210"/>
      <c r="L48" s="211"/>
      <c r="M48" s="237">
        <v>4</v>
      </c>
      <c r="N48" s="292" t="s">
        <v>125</v>
      </c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12" customHeight="1">
      <c r="A49" s="20">
        <v>3</v>
      </c>
      <c r="B49" s="291" t="s">
        <v>44</v>
      </c>
      <c r="C49" s="291"/>
      <c r="D49" s="291"/>
      <c r="E49" s="291"/>
      <c r="F49" s="281">
        <f>I6+I11+I16+I21+I26+I31+I36+I41</f>
        <v>0</v>
      </c>
      <c r="G49" s="282"/>
      <c r="H49" s="281">
        <f>J6+J11+J16+J21+J26+J31+J36+J41</f>
        <v>0</v>
      </c>
      <c r="I49" s="282"/>
      <c r="J49" s="210">
        <f>K6+K11+K16+K21+K26+K31+K36+K41</f>
        <v>0</v>
      </c>
      <c r="K49" s="210"/>
      <c r="L49" s="211"/>
      <c r="M49" s="237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4"/>
    </row>
    <row r="50" spans="1:27" ht="12" customHeight="1">
      <c r="A50" s="20">
        <v>4</v>
      </c>
      <c r="B50" s="291" t="s">
        <v>45</v>
      </c>
      <c r="C50" s="291"/>
      <c r="D50" s="291"/>
      <c r="E50" s="291"/>
      <c r="F50" s="281">
        <f>L6+L11+L16+L21+L26+L31+L36+L41</f>
        <v>0</v>
      </c>
      <c r="G50" s="282"/>
      <c r="H50" s="281">
        <f>M6+M11+M16+M21+M26+M31+M36+M41</f>
        <v>0</v>
      </c>
      <c r="I50" s="282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291" t="s">
        <v>46</v>
      </c>
      <c r="C51" s="291"/>
      <c r="D51" s="291"/>
      <c r="E51" s="291"/>
      <c r="F51" s="281">
        <f>O6+O11+O16+O21+O26+O31+O36+O41</f>
        <v>0</v>
      </c>
      <c r="G51" s="282"/>
      <c r="H51" s="281">
        <f>P6+P11+P16+P21+P26+P31+P36+P41</f>
        <v>0</v>
      </c>
      <c r="I51" s="282"/>
      <c r="J51" s="210">
        <f>Q6+Q11+Q16+Q21+Q26+Q31+Q36+Q41</f>
        <v>0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291" t="s">
        <v>48</v>
      </c>
      <c r="C52" s="291"/>
      <c r="D52" s="291"/>
      <c r="E52" s="291"/>
      <c r="F52" s="281">
        <f>R6+R11+R16+R21+R26+R31+R36+R41</f>
        <v>0</v>
      </c>
      <c r="G52" s="282"/>
      <c r="H52" s="281">
        <f>S6+S11+S16+S21+S26+S31+S36+S41</f>
        <v>0</v>
      </c>
      <c r="I52" s="282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200</v>
      </c>
      <c r="G53" s="209"/>
      <c r="H53" s="208">
        <f>V6+V11+V16+V21+V26+V31+V36+V41</f>
        <v>6</v>
      </c>
      <c r="I53" s="209"/>
      <c r="J53" s="210">
        <f>W6+W11+W16+W21+W26+W31+W36+W41</f>
        <v>3000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.1" customHeight="1" thickBot="1">
      <c r="A54" s="288"/>
      <c r="B54" s="289"/>
      <c r="C54" s="289"/>
      <c r="D54" s="289"/>
      <c r="E54" s="290"/>
      <c r="F54" s="277"/>
      <c r="G54" s="278"/>
      <c r="H54" s="277"/>
      <c r="I54" s="278"/>
      <c r="J54" s="285"/>
      <c r="K54" s="286"/>
      <c r="L54" s="287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.100000000000001" customHeight="1" thickBot="1">
      <c r="A55" s="274" t="s">
        <v>56</v>
      </c>
      <c r="B55" s="275"/>
      <c r="C55" s="275"/>
      <c r="D55" s="275"/>
      <c r="E55" s="276"/>
      <c r="F55" s="271">
        <f>SUM(F47:G53)</f>
        <v>200</v>
      </c>
      <c r="G55" s="272"/>
      <c r="H55" s="271">
        <f>SUM(H47:I53)</f>
        <v>6</v>
      </c>
      <c r="I55" s="272"/>
      <c r="J55" s="268">
        <f>SUM(J47:L53)</f>
        <v>3000</v>
      </c>
      <c r="K55" s="269"/>
      <c r="L55" s="270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2.75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5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5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2020-07-15T07:23:56Z</cp:lastPrinted>
  <dcterms:created xsi:type="dcterms:W3CDTF">2013-07-03T03:04:40Z</dcterms:created>
  <dcterms:modified xsi:type="dcterms:W3CDTF">2021-01-13T02:58:31Z</dcterms:modified>
</cp:coreProperties>
</file>